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2022 -2023 год\"/>
    </mc:Choice>
  </mc:AlternateContent>
  <bookViews>
    <workbookView xWindow="0" yWindow="0" windowWidth="20490" windowHeight="7665"/>
  </bookViews>
  <sheets>
    <sheet name="Среднее предпринимательство" sheetId="1" r:id="rId1"/>
    <sheet name="малое предпринимательство" sheetId="2" r:id="rId2"/>
    <sheet name="финансово-экон состояние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2" l="1"/>
  <c r="G65" i="2"/>
  <c r="G63" i="2"/>
  <c r="G62" i="2"/>
  <c r="G61" i="2"/>
  <c r="G60" i="2"/>
  <c r="G58" i="2"/>
  <c r="G56" i="2"/>
  <c r="G55" i="2"/>
  <c r="G52" i="2"/>
  <c r="G50" i="2"/>
  <c r="G49" i="2"/>
  <c r="G48" i="2"/>
  <c r="G47" i="2"/>
  <c r="G45" i="2"/>
  <c r="G43" i="2"/>
  <c r="G42" i="2"/>
  <c r="H67" i="2" l="1"/>
  <c r="H66" i="2"/>
  <c r="H65" i="2"/>
  <c r="H63" i="2"/>
  <c r="H62" i="2"/>
  <c r="H61" i="2"/>
  <c r="H60" i="2"/>
  <c r="H58" i="2"/>
  <c r="H56" i="2"/>
  <c r="H55" i="2"/>
  <c r="H52" i="2"/>
  <c r="H50" i="2"/>
  <c r="H49" i="2"/>
  <c r="H48" i="2"/>
  <c r="H47" i="2"/>
  <c r="H45" i="2"/>
  <c r="H43" i="2"/>
  <c r="H42" i="2"/>
  <c r="D40" i="2" l="1"/>
  <c r="D39" i="2"/>
  <c r="C39" i="2"/>
  <c r="E19" i="2"/>
  <c r="E6" i="2"/>
</calcChain>
</file>

<file path=xl/sharedStrings.xml><?xml version="1.0" encoding="utf-8"?>
<sst xmlns="http://schemas.openxmlformats.org/spreadsheetml/2006/main" count="144" uniqueCount="47">
  <si>
    <t>Количество субъектов среднего предпринимательства  в районе (городе), всего (в соответсвии с Федеральным законом от 24 июля 2007 года № 209-ФЗ «О развитии малого и среднего предпринимательства в Российской Федерации» )</t>
  </si>
  <si>
    <t xml:space="preserve"> единиц</t>
  </si>
  <si>
    <t>Оборот по субъектам среднего предпринимательства, всего</t>
  </si>
  <si>
    <t>тыс.рублей</t>
  </si>
  <si>
    <t>Среднесписочная численность работников (без внешних совместителей) средних предприятий</t>
  </si>
  <si>
    <t>человек</t>
  </si>
  <si>
    <t>показатели</t>
  </si>
  <si>
    <t xml:space="preserve">Количество субъектов малого предпринимательства - всего  </t>
  </si>
  <si>
    <t>в том числе</t>
  </si>
  <si>
    <t xml:space="preserve">1. Малые предприятия (с учетом микропредприятий и без учета количества крестьянских (фермерских) хозяйств и потребительских кооперативов)  - всего, </t>
  </si>
  <si>
    <t>единиц</t>
  </si>
  <si>
    <t xml:space="preserve">в том числе в разрезе видов экономической деятельности </t>
  </si>
  <si>
    <t xml:space="preserve">     Раздел А Сельское, лесное хозяйство, охота, рыболовство и рыбоводство</t>
  </si>
  <si>
    <t xml:space="preserve">     10 Производство пищевых продуктов</t>
  </si>
  <si>
    <t xml:space="preserve">    13 Производство текстильных изделий</t>
  </si>
  <si>
    <t xml:space="preserve">    14 Производство одежды</t>
  </si>
  <si>
    <t xml:space="preserve">    15 Производство кожи и изделий из кожи</t>
  </si>
  <si>
    <t xml:space="preserve">     16 Обработка древесины и производство изделий из дерева и пробки, кроме мебели, производство изделий из соломки и материалов для плетения изделий из дерева</t>
  </si>
  <si>
    <t xml:space="preserve">     Раздел F Строительство</t>
  </si>
  <si>
    <t xml:space="preserve">     Раздел G Торговля оптовая и розничная; ремонт автотранспортных средств и мотоциклов </t>
  </si>
  <si>
    <t xml:space="preserve">     Раздел H Транспортировка и хранение</t>
  </si>
  <si>
    <t xml:space="preserve">    Раздел J Деятельность в области информации и связи</t>
  </si>
  <si>
    <t xml:space="preserve">     прочие </t>
  </si>
  <si>
    <t>2. Индивидуальные предприниматели - всего,</t>
  </si>
  <si>
    <t xml:space="preserve">     в том числе</t>
  </si>
  <si>
    <t>3. Крестьянские (фермерские) хозяйства</t>
  </si>
  <si>
    <t>4. Потребительские кооперативы, в том числе кредитные</t>
  </si>
  <si>
    <t>Численность занятых в сфере малого предпринимательства – всего</t>
  </si>
  <si>
    <t>1. Работников малых предприятий (с учетом микропредприятий и без учета работников крестьянских (фермерских) хозяйств и потребительских кооперативов)</t>
  </si>
  <si>
    <t>2. Индивидуальных предпринимателей (с учетом ИП, глав К(Ф)Х и плательщиков налога на профессиональный доход ("самозанятых"))</t>
  </si>
  <si>
    <t>4. Работников крестьянских (фермерских) хозяйств</t>
  </si>
  <si>
    <t>5. Работников потребительских кооперативов</t>
  </si>
  <si>
    <t>Оборот субъектов малого предпринимательства</t>
  </si>
  <si>
    <t>тыс.руб. в ценах соответствующих лет</t>
  </si>
  <si>
    <t xml:space="preserve">1. Оборот малых предприятий (с учетом микропредприятий и без учета оборота крестьянских (фермерских) хозяйств и потребительских кооперативов) - всего </t>
  </si>
  <si>
    <t>тыс. рублей</t>
  </si>
  <si>
    <t>2. Оборот индивидуальных предпринимателей</t>
  </si>
  <si>
    <t>3. Оборот крестьянских (фермерских) хозяйств</t>
  </si>
  <si>
    <t>4. Оборот потребительских кооперативов</t>
  </si>
  <si>
    <t>По полному кругу предприятий и организаций</t>
  </si>
  <si>
    <t>Количество предприятий и организаций - всего</t>
  </si>
  <si>
    <t>Число прибыльных предприятий и организаций</t>
  </si>
  <si>
    <t>Число убыточных предприятий и организаций</t>
  </si>
  <si>
    <t>Финансовый результат - всего</t>
  </si>
  <si>
    <t>Прибыль прибыльных предприятий, с учетом предприятий сельского хозяйства</t>
  </si>
  <si>
    <t>убыток организаций</t>
  </si>
  <si>
    <t>Финансы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</si>
</sst>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sz val="8.25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protection locked="0"/>
    </xf>
  </cellStyleXfs>
  <cellXfs count="3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left" vertical="center"/>
    </xf>
    <xf numFmtId="0" fontId="5" fillId="0" borderId="1" xfId="1" applyFont="1" applyBorder="1" applyAlignment="1" applyProtection="1">
      <alignment vertical="center"/>
    </xf>
    <xf numFmtId="0" fontId="3" fillId="2" borderId="1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left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7" fillId="0" borderId="1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8" fillId="3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" fontId="8" fillId="0" borderId="0" xfId="0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 applyProtection="1">
      <alignment horizontal="left" vertical="center" wrapText="1"/>
    </xf>
    <xf numFmtId="3" fontId="9" fillId="0" borderId="1" xfId="0" applyNumberFormat="1" applyFont="1" applyFill="1" applyBorder="1" applyAlignment="1" applyProtection="1">
      <alignment horizontal="right" vertical="center"/>
    </xf>
    <xf numFmtId="3" fontId="9" fillId="0" borderId="0" xfId="0" applyNumberFormat="1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left" vertical="center" wrapText="1"/>
    </xf>
    <xf numFmtId="4" fontId="9" fillId="0" borderId="1" xfId="0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Fill="1" applyBorder="1" applyAlignment="1" applyProtection="1">
      <alignment horizontal="right" vertical="center"/>
    </xf>
    <xf numFmtId="4" fontId="9" fillId="0" borderId="1" xfId="0" applyNumberFormat="1" applyFont="1" applyFill="1" applyBorder="1" applyAlignment="1" applyProtection="1">
      <alignment horizontal="right" vertical="center"/>
      <protection locked="0"/>
    </xf>
    <xf numFmtId="4" fontId="9" fillId="0" borderId="1" xfId="1" applyNumberFormat="1" applyFont="1" applyFill="1" applyBorder="1" applyAlignment="1">
      <alignment horizontal="right" vertical="center"/>
      <protection locked="0"/>
    </xf>
    <xf numFmtId="4" fontId="9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1" xfId="0" applyNumberFormat="1" applyFont="1" applyFill="1" applyBorder="1"/>
    <xf numFmtId="0" fontId="0" fillId="0" borderId="2" xfId="0" applyBorder="1"/>
    <xf numFmtId="4" fontId="11" fillId="0" borderId="1" xfId="0" applyNumberFormat="1" applyFont="1" applyFill="1" applyBorder="1" applyAlignment="1" applyProtection="1">
      <alignment horizontal="right" vertical="center"/>
      <protection locked="0"/>
    </xf>
    <xf numFmtId="2" fontId="11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7"/>
  <sheetViews>
    <sheetView tabSelected="1" workbookViewId="0">
      <selection activeCell="G17" sqref="G17"/>
    </sheetView>
  </sheetViews>
  <sheetFormatPr defaultRowHeight="15" x14ac:dyDescent="0.25"/>
  <cols>
    <col min="1" max="1" width="50.85546875" customWidth="1"/>
  </cols>
  <sheetData>
    <row r="4" spans="1:8" x14ac:dyDescent="0.25">
      <c r="A4" s="2" t="s">
        <v>6</v>
      </c>
      <c r="B4" s="2"/>
      <c r="C4" s="2">
        <v>2018</v>
      </c>
      <c r="D4" s="2">
        <v>2019</v>
      </c>
      <c r="E4" s="2">
        <v>2020</v>
      </c>
      <c r="F4" s="2">
        <v>2021</v>
      </c>
      <c r="G4" s="28">
        <v>2022</v>
      </c>
      <c r="H4" s="1">
        <v>2023</v>
      </c>
    </row>
    <row r="5" spans="1:8" ht="31.5" x14ac:dyDescent="0.25">
      <c r="A5" s="3" t="s">
        <v>0</v>
      </c>
      <c r="B5" s="4" t="s">
        <v>1</v>
      </c>
      <c r="C5" s="2">
        <v>1</v>
      </c>
      <c r="D5" s="2">
        <v>1</v>
      </c>
      <c r="E5" s="2">
        <v>1</v>
      </c>
      <c r="F5" s="2">
        <v>1</v>
      </c>
      <c r="G5" s="28">
        <v>2</v>
      </c>
      <c r="H5" s="1">
        <v>2</v>
      </c>
    </row>
    <row r="6" spans="1:8" x14ac:dyDescent="0.25">
      <c r="A6" s="3" t="s">
        <v>2</v>
      </c>
      <c r="B6" s="4" t="s">
        <v>3</v>
      </c>
      <c r="C6" s="2">
        <v>376100</v>
      </c>
      <c r="D6" s="2">
        <v>408400</v>
      </c>
      <c r="E6" s="2">
        <v>470200</v>
      </c>
      <c r="F6" s="2">
        <v>610700</v>
      </c>
      <c r="G6" s="2">
        <v>586200</v>
      </c>
      <c r="H6" s="2">
        <v>656127</v>
      </c>
    </row>
    <row r="7" spans="1:8" ht="21" x14ac:dyDescent="0.25">
      <c r="A7" s="3" t="s">
        <v>4</v>
      </c>
      <c r="B7" s="4" t="s">
        <v>5</v>
      </c>
      <c r="C7" s="2">
        <v>221</v>
      </c>
      <c r="D7" s="2">
        <v>211</v>
      </c>
      <c r="E7" s="2">
        <v>204</v>
      </c>
      <c r="F7" s="2">
        <v>207</v>
      </c>
      <c r="G7" s="2">
        <v>201</v>
      </c>
      <c r="H7" s="2">
        <v>294</v>
      </c>
    </row>
  </sheetData>
  <pageMargins left="0.7" right="0.7" top="0.75" bottom="0.75" header="0.3" footer="0.3"/>
  <pageSetup paperSize="9" scale="8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67"/>
  <sheetViews>
    <sheetView zoomScaleNormal="100" workbookViewId="0">
      <selection activeCell="N61" sqref="N61"/>
    </sheetView>
  </sheetViews>
  <sheetFormatPr defaultRowHeight="12.75" x14ac:dyDescent="0.2"/>
  <cols>
    <col min="1" max="1" width="35.7109375" style="14" customWidth="1"/>
    <col min="2" max="3" width="9.140625" style="14"/>
    <col min="4" max="4" width="11.42578125" style="14" bestFit="1" customWidth="1"/>
    <col min="5" max="5" width="9.140625" style="14"/>
    <col min="6" max="6" width="10.5703125" style="14" customWidth="1"/>
    <col min="7" max="7" width="11" style="14" customWidth="1"/>
    <col min="8" max="11" width="9.140625" style="13"/>
    <col min="12" max="16384" width="9.140625" style="14"/>
  </cols>
  <sheetData>
    <row r="3" spans="1:11" x14ac:dyDescent="0.2">
      <c r="A3" s="12"/>
      <c r="B3" s="12"/>
      <c r="C3" s="12">
        <v>2018</v>
      </c>
      <c r="D3" s="12">
        <v>2019</v>
      </c>
      <c r="E3" s="12">
        <v>2020</v>
      </c>
      <c r="F3" s="12">
        <v>2021</v>
      </c>
      <c r="G3" s="12">
        <v>2022</v>
      </c>
      <c r="H3" s="12">
        <v>2023</v>
      </c>
    </row>
    <row r="4" spans="1:11" ht="25.5" x14ac:dyDescent="0.2">
      <c r="A4" s="15" t="s">
        <v>7</v>
      </c>
      <c r="B4" s="16" t="s">
        <v>1</v>
      </c>
      <c r="C4" s="22">
        <v>605</v>
      </c>
      <c r="D4" s="22">
        <v>597</v>
      </c>
      <c r="E4" s="22">
        <v>545</v>
      </c>
      <c r="F4" s="22">
        <v>564</v>
      </c>
      <c r="G4" s="22">
        <v>529</v>
      </c>
      <c r="H4" s="22">
        <v>530</v>
      </c>
      <c r="I4" s="17"/>
      <c r="J4" s="17"/>
      <c r="K4" s="17"/>
    </row>
    <row r="5" spans="1:11" x14ac:dyDescent="0.2">
      <c r="A5" s="18" t="s">
        <v>8</v>
      </c>
      <c r="B5" s="16"/>
      <c r="C5" s="19"/>
      <c r="D5" s="19"/>
      <c r="E5" s="19"/>
      <c r="F5" s="19"/>
      <c r="G5" s="19"/>
      <c r="H5" s="19"/>
      <c r="I5" s="20"/>
      <c r="J5" s="20"/>
      <c r="K5" s="20"/>
    </row>
    <row r="6" spans="1:11" ht="63.75" x14ac:dyDescent="0.2">
      <c r="A6" s="21" t="s">
        <v>9</v>
      </c>
      <c r="B6" s="16" t="s">
        <v>10</v>
      </c>
      <c r="C6" s="22">
        <v>137</v>
      </c>
      <c r="D6" s="22">
        <v>132</v>
      </c>
      <c r="E6" s="22">
        <f t="shared" ref="E6" si="0">SUM(E8:E18)</f>
        <v>121</v>
      </c>
      <c r="F6" s="22">
        <v>114</v>
      </c>
      <c r="G6" s="22">
        <v>114</v>
      </c>
      <c r="H6" s="22">
        <v>114</v>
      </c>
      <c r="I6" s="23"/>
      <c r="J6" s="23"/>
      <c r="K6" s="23"/>
    </row>
    <row r="7" spans="1:11" ht="25.5" x14ac:dyDescent="0.2">
      <c r="A7" s="18" t="s">
        <v>11</v>
      </c>
      <c r="B7" s="16"/>
      <c r="C7" s="19"/>
      <c r="D7" s="19"/>
      <c r="E7" s="19"/>
      <c r="F7" s="19"/>
      <c r="G7" s="19"/>
      <c r="H7" s="19"/>
      <c r="I7" s="20"/>
      <c r="J7" s="20"/>
      <c r="K7" s="20"/>
    </row>
    <row r="8" spans="1:11" ht="25.5" x14ac:dyDescent="0.2">
      <c r="A8" s="18" t="s">
        <v>12</v>
      </c>
      <c r="B8" s="16" t="s">
        <v>10</v>
      </c>
      <c r="C8" s="24">
        <v>16</v>
      </c>
      <c r="D8" s="25">
        <v>15</v>
      </c>
      <c r="E8" s="24">
        <v>15</v>
      </c>
      <c r="F8" s="24">
        <v>15</v>
      </c>
      <c r="G8" s="24">
        <v>15</v>
      </c>
      <c r="H8" s="24">
        <v>15</v>
      </c>
      <c r="I8" s="26"/>
      <c r="J8" s="26"/>
      <c r="K8" s="26"/>
    </row>
    <row r="9" spans="1:11" x14ac:dyDescent="0.2">
      <c r="A9" s="18" t="s">
        <v>13</v>
      </c>
      <c r="B9" s="16" t="s">
        <v>10</v>
      </c>
      <c r="C9" s="24">
        <v>5</v>
      </c>
      <c r="D9" s="25">
        <v>8</v>
      </c>
      <c r="E9" s="24">
        <v>4</v>
      </c>
      <c r="F9" s="24">
        <v>4</v>
      </c>
      <c r="G9" s="24">
        <v>4</v>
      </c>
      <c r="H9" s="24">
        <v>4</v>
      </c>
      <c r="I9" s="26"/>
      <c r="J9" s="26"/>
      <c r="K9" s="26"/>
    </row>
    <row r="10" spans="1:11" x14ac:dyDescent="0.2">
      <c r="A10" s="18" t="s">
        <v>14</v>
      </c>
      <c r="B10" s="16" t="s">
        <v>10</v>
      </c>
      <c r="C10" s="24"/>
      <c r="D10" s="25"/>
      <c r="E10" s="24">
        <v>0</v>
      </c>
      <c r="F10" s="24">
        <v>0</v>
      </c>
      <c r="G10" s="24">
        <v>0</v>
      </c>
      <c r="H10" s="24">
        <v>0</v>
      </c>
      <c r="I10" s="26"/>
      <c r="J10" s="26"/>
      <c r="K10" s="26"/>
    </row>
    <row r="11" spans="1:11" x14ac:dyDescent="0.2">
      <c r="A11" s="18" t="s">
        <v>15</v>
      </c>
      <c r="B11" s="16" t="s">
        <v>10</v>
      </c>
      <c r="C11" s="24">
        <v>1</v>
      </c>
      <c r="D11" s="25">
        <v>1</v>
      </c>
      <c r="E11" s="24">
        <v>2</v>
      </c>
      <c r="F11" s="24">
        <v>2</v>
      </c>
      <c r="G11" s="24">
        <v>2</v>
      </c>
      <c r="H11" s="24">
        <v>2</v>
      </c>
      <c r="I11" s="26"/>
      <c r="J11" s="26"/>
      <c r="K11" s="26"/>
    </row>
    <row r="12" spans="1:11" ht="25.5" x14ac:dyDescent="0.2">
      <c r="A12" s="18" t="s">
        <v>16</v>
      </c>
      <c r="B12" s="16" t="s">
        <v>10</v>
      </c>
      <c r="C12" s="24"/>
      <c r="D12" s="25"/>
      <c r="E12" s="24">
        <v>0</v>
      </c>
      <c r="F12" s="24">
        <v>0</v>
      </c>
      <c r="G12" s="24">
        <v>0</v>
      </c>
      <c r="H12" s="24">
        <v>0</v>
      </c>
      <c r="I12" s="26"/>
      <c r="J12" s="26"/>
      <c r="K12" s="26"/>
    </row>
    <row r="13" spans="1:11" ht="63.75" x14ac:dyDescent="0.2">
      <c r="A13" s="18" t="s">
        <v>17</v>
      </c>
      <c r="B13" s="16" t="s">
        <v>10</v>
      </c>
      <c r="C13" s="24">
        <v>10</v>
      </c>
      <c r="D13" s="25">
        <v>10</v>
      </c>
      <c r="E13" s="24">
        <v>8</v>
      </c>
      <c r="F13" s="24">
        <v>8</v>
      </c>
      <c r="G13" s="24">
        <v>8</v>
      </c>
      <c r="H13" s="24">
        <v>8</v>
      </c>
      <c r="I13" s="26"/>
      <c r="J13" s="26"/>
      <c r="K13" s="26"/>
    </row>
    <row r="14" spans="1:11" x14ac:dyDescent="0.2">
      <c r="A14" s="18" t="s">
        <v>18</v>
      </c>
      <c r="B14" s="16" t="s">
        <v>10</v>
      </c>
      <c r="C14" s="24">
        <v>5</v>
      </c>
      <c r="D14" s="25">
        <v>3</v>
      </c>
      <c r="E14" s="24">
        <v>3</v>
      </c>
      <c r="F14" s="24">
        <v>3</v>
      </c>
      <c r="G14" s="24">
        <v>3</v>
      </c>
      <c r="H14" s="24">
        <v>3</v>
      </c>
      <c r="I14" s="26"/>
      <c r="J14" s="26"/>
      <c r="K14" s="26"/>
    </row>
    <row r="15" spans="1:11" ht="38.25" x14ac:dyDescent="0.2">
      <c r="A15" s="18" t="s">
        <v>19</v>
      </c>
      <c r="B15" s="16" t="s">
        <v>10</v>
      </c>
      <c r="C15" s="24">
        <v>22</v>
      </c>
      <c r="D15" s="25">
        <v>22</v>
      </c>
      <c r="E15" s="24">
        <v>20</v>
      </c>
      <c r="F15" s="24">
        <v>25</v>
      </c>
      <c r="G15" s="24">
        <v>25</v>
      </c>
      <c r="H15" s="24">
        <v>25</v>
      </c>
      <c r="I15" s="26"/>
      <c r="J15" s="26"/>
      <c r="K15" s="26"/>
    </row>
    <row r="16" spans="1:11" x14ac:dyDescent="0.2">
      <c r="A16" s="18" t="s">
        <v>20</v>
      </c>
      <c r="B16" s="16" t="s">
        <v>10</v>
      </c>
      <c r="C16" s="24">
        <v>6</v>
      </c>
      <c r="D16" s="25">
        <v>4</v>
      </c>
      <c r="E16" s="24">
        <v>4</v>
      </c>
      <c r="F16" s="24">
        <v>4</v>
      </c>
      <c r="G16" s="24">
        <v>4</v>
      </c>
      <c r="H16" s="24">
        <v>4</v>
      </c>
      <c r="I16" s="26"/>
      <c r="J16" s="26"/>
      <c r="K16" s="26"/>
    </row>
    <row r="17" spans="1:11" ht="25.5" x14ac:dyDescent="0.2">
      <c r="A17" s="18" t="s">
        <v>21</v>
      </c>
      <c r="B17" s="16" t="s">
        <v>10</v>
      </c>
      <c r="C17" s="24"/>
      <c r="D17" s="25"/>
      <c r="E17" s="24">
        <v>0</v>
      </c>
      <c r="F17" s="24">
        <v>0</v>
      </c>
      <c r="G17" s="24">
        <v>0</v>
      </c>
      <c r="H17" s="24">
        <v>0</v>
      </c>
      <c r="I17" s="26"/>
      <c r="J17" s="26"/>
      <c r="K17" s="26"/>
    </row>
    <row r="18" spans="1:11" x14ac:dyDescent="0.2">
      <c r="A18" s="18" t="s">
        <v>22</v>
      </c>
      <c r="B18" s="16" t="s">
        <v>10</v>
      </c>
      <c r="C18" s="24">
        <v>72</v>
      </c>
      <c r="D18" s="25">
        <v>69</v>
      </c>
      <c r="E18" s="24">
        <v>65</v>
      </c>
      <c r="F18" s="24">
        <v>65</v>
      </c>
      <c r="G18" s="24">
        <v>53</v>
      </c>
      <c r="H18" s="24">
        <v>53</v>
      </c>
      <c r="I18" s="26"/>
      <c r="J18" s="26"/>
      <c r="K18" s="26"/>
    </row>
    <row r="19" spans="1:11" ht="25.5" x14ac:dyDescent="0.2">
      <c r="A19" s="21" t="s">
        <v>23</v>
      </c>
      <c r="B19" s="16" t="s">
        <v>10</v>
      </c>
      <c r="C19" s="22">
        <v>455</v>
      </c>
      <c r="D19" s="22">
        <v>452</v>
      </c>
      <c r="E19" s="22">
        <f t="shared" ref="E19" si="1">SUM(E23:E33)</f>
        <v>398</v>
      </c>
      <c r="F19" s="22">
        <v>426</v>
      </c>
      <c r="G19" s="22">
        <v>406</v>
      </c>
      <c r="H19" s="22">
        <v>407</v>
      </c>
      <c r="I19" s="23"/>
      <c r="J19" s="23"/>
      <c r="K19" s="23"/>
    </row>
    <row r="20" spans="1:11" ht="25.5" x14ac:dyDescent="0.2">
      <c r="A20" s="18" t="s">
        <v>11</v>
      </c>
      <c r="B20" s="16"/>
      <c r="C20" s="19"/>
      <c r="D20" s="19"/>
      <c r="E20" s="19"/>
      <c r="F20" s="19"/>
      <c r="G20" s="19"/>
      <c r="H20" s="19"/>
      <c r="I20" s="20"/>
      <c r="J20" s="20"/>
      <c r="K20" s="20"/>
    </row>
    <row r="21" spans="1:11" ht="25.5" x14ac:dyDescent="0.2">
      <c r="A21" s="18" t="s">
        <v>12</v>
      </c>
      <c r="B21" s="16" t="s">
        <v>10</v>
      </c>
      <c r="C21" s="24">
        <v>32</v>
      </c>
      <c r="D21" s="25">
        <v>30</v>
      </c>
      <c r="E21" s="24">
        <v>22</v>
      </c>
      <c r="F21" s="24">
        <v>22</v>
      </c>
      <c r="G21" s="24">
        <v>22</v>
      </c>
      <c r="H21" s="24">
        <v>22</v>
      </c>
      <c r="I21" s="26"/>
      <c r="J21" s="26"/>
      <c r="K21" s="26"/>
    </row>
    <row r="22" spans="1:11" x14ac:dyDescent="0.2">
      <c r="A22" s="18" t="s">
        <v>13</v>
      </c>
      <c r="B22" s="16" t="s">
        <v>10</v>
      </c>
      <c r="C22" s="24">
        <v>5</v>
      </c>
      <c r="D22" s="25">
        <v>5</v>
      </c>
      <c r="E22" s="24">
        <v>4</v>
      </c>
      <c r="F22" s="24">
        <v>4</v>
      </c>
      <c r="G22" s="24">
        <v>4</v>
      </c>
      <c r="H22" s="24">
        <v>4</v>
      </c>
      <c r="I22" s="26"/>
      <c r="J22" s="26"/>
      <c r="K22" s="26"/>
    </row>
    <row r="23" spans="1:11" x14ac:dyDescent="0.2">
      <c r="A23" s="18" t="s">
        <v>14</v>
      </c>
      <c r="B23" s="16" t="s">
        <v>10</v>
      </c>
      <c r="C23" s="24"/>
      <c r="D23" s="25"/>
      <c r="E23" s="24">
        <v>0</v>
      </c>
      <c r="F23" s="24">
        <v>0</v>
      </c>
      <c r="G23" s="24">
        <v>0</v>
      </c>
      <c r="H23" s="24">
        <v>0</v>
      </c>
      <c r="I23" s="26"/>
      <c r="J23" s="26"/>
      <c r="K23" s="26"/>
    </row>
    <row r="24" spans="1:11" x14ac:dyDescent="0.2">
      <c r="A24" s="18" t="s">
        <v>15</v>
      </c>
      <c r="B24" s="16" t="s">
        <v>10</v>
      </c>
      <c r="C24" s="24">
        <v>10</v>
      </c>
      <c r="D24" s="25">
        <v>10</v>
      </c>
      <c r="E24" s="24">
        <v>6</v>
      </c>
      <c r="F24" s="24">
        <v>7</v>
      </c>
      <c r="G24" s="24">
        <v>7</v>
      </c>
      <c r="H24" s="24">
        <v>7</v>
      </c>
      <c r="I24" s="26"/>
      <c r="J24" s="26"/>
      <c r="K24" s="26"/>
    </row>
    <row r="25" spans="1:11" ht="25.5" x14ac:dyDescent="0.2">
      <c r="A25" s="18" t="s">
        <v>16</v>
      </c>
      <c r="B25" s="16" t="s">
        <v>10</v>
      </c>
      <c r="C25" s="24"/>
      <c r="D25" s="25"/>
      <c r="E25" s="24">
        <v>0</v>
      </c>
      <c r="F25" s="24">
        <v>0</v>
      </c>
      <c r="G25" s="24">
        <v>0</v>
      </c>
      <c r="H25" s="24">
        <v>0</v>
      </c>
      <c r="I25" s="26"/>
      <c r="J25" s="26"/>
      <c r="K25" s="26"/>
    </row>
    <row r="26" spans="1:11" ht="63.75" x14ac:dyDescent="0.2">
      <c r="A26" s="18" t="s">
        <v>17</v>
      </c>
      <c r="B26" s="16" t="s">
        <v>10</v>
      </c>
      <c r="C26" s="24">
        <v>10</v>
      </c>
      <c r="D26" s="25">
        <v>10</v>
      </c>
      <c r="E26" s="24">
        <v>11</v>
      </c>
      <c r="F26" s="24">
        <v>11</v>
      </c>
      <c r="G26" s="24">
        <v>11</v>
      </c>
      <c r="H26" s="24">
        <v>11</v>
      </c>
      <c r="I26" s="26"/>
      <c r="J26" s="26"/>
      <c r="K26" s="26"/>
    </row>
    <row r="27" spans="1:11" x14ac:dyDescent="0.2">
      <c r="A27" s="18" t="s">
        <v>18</v>
      </c>
      <c r="B27" s="16" t="s">
        <v>10</v>
      </c>
      <c r="C27" s="24">
        <v>23</v>
      </c>
      <c r="D27" s="25">
        <v>22</v>
      </c>
      <c r="E27" s="24">
        <v>24</v>
      </c>
      <c r="F27" s="24">
        <v>24</v>
      </c>
      <c r="G27" s="24">
        <v>24</v>
      </c>
      <c r="H27" s="24">
        <v>24</v>
      </c>
      <c r="I27" s="26"/>
      <c r="J27" s="26"/>
      <c r="K27" s="26"/>
    </row>
    <row r="28" spans="1:11" ht="38.25" x14ac:dyDescent="0.2">
      <c r="A28" s="18" t="s">
        <v>19</v>
      </c>
      <c r="B28" s="16" t="s">
        <v>10</v>
      </c>
      <c r="C28" s="24">
        <v>225</v>
      </c>
      <c r="D28" s="25">
        <v>213</v>
      </c>
      <c r="E28" s="24">
        <v>180</v>
      </c>
      <c r="F28" s="24">
        <v>190</v>
      </c>
      <c r="G28" s="24">
        <v>185</v>
      </c>
      <c r="H28" s="24">
        <v>186</v>
      </c>
      <c r="I28" s="26"/>
      <c r="J28" s="26"/>
      <c r="K28" s="26"/>
    </row>
    <row r="29" spans="1:11" x14ac:dyDescent="0.2">
      <c r="A29" s="18" t="s">
        <v>20</v>
      </c>
      <c r="B29" s="16" t="s">
        <v>10</v>
      </c>
      <c r="C29" s="24">
        <v>77</v>
      </c>
      <c r="D29" s="25">
        <v>77</v>
      </c>
      <c r="E29" s="24">
        <v>74</v>
      </c>
      <c r="F29" s="24">
        <v>73</v>
      </c>
      <c r="G29" s="24">
        <v>72</v>
      </c>
      <c r="H29" s="24">
        <v>72</v>
      </c>
      <c r="I29" s="26"/>
      <c r="J29" s="26"/>
      <c r="K29" s="26"/>
    </row>
    <row r="30" spans="1:11" ht="25.5" x14ac:dyDescent="0.2">
      <c r="A30" s="18" t="s">
        <v>21</v>
      </c>
      <c r="B30" s="16" t="s">
        <v>10</v>
      </c>
      <c r="C30" s="24">
        <v>6</v>
      </c>
      <c r="D30" s="25">
        <v>7</v>
      </c>
      <c r="E30" s="24">
        <v>9</v>
      </c>
      <c r="F30" s="24">
        <v>9</v>
      </c>
      <c r="G30" s="24">
        <v>9</v>
      </c>
      <c r="H30" s="24">
        <v>9</v>
      </c>
      <c r="I30" s="26"/>
      <c r="J30" s="26"/>
      <c r="K30" s="26"/>
    </row>
    <row r="31" spans="1:11" x14ac:dyDescent="0.2">
      <c r="A31" s="18" t="s">
        <v>22</v>
      </c>
      <c r="B31" s="16" t="s">
        <v>10</v>
      </c>
      <c r="C31" s="24">
        <v>67</v>
      </c>
      <c r="D31" s="25">
        <v>78</v>
      </c>
      <c r="E31" s="24">
        <v>79</v>
      </c>
      <c r="F31" s="24">
        <v>86</v>
      </c>
      <c r="G31" s="24">
        <v>72</v>
      </c>
      <c r="H31" s="24">
        <v>72</v>
      </c>
      <c r="I31" s="26"/>
      <c r="J31" s="26"/>
      <c r="K31" s="26"/>
    </row>
    <row r="32" spans="1:11" ht="25.5" x14ac:dyDescent="0.2">
      <c r="A32" s="21" t="s">
        <v>25</v>
      </c>
      <c r="B32" s="16" t="s">
        <v>10</v>
      </c>
      <c r="C32" s="24">
        <v>8</v>
      </c>
      <c r="D32" s="25">
        <v>8</v>
      </c>
      <c r="E32" s="24">
        <v>10</v>
      </c>
      <c r="F32" s="24">
        <v>7</v>
      </c>
      <c r="G32" s="24">
        <v>4</v>
      </c>
      <c r="H32" s="24">
        <v>4</v>
      </c>
      <c r="I32" s="26"/>
      <c r="J32" s="26"/>
      <c r="K32" s="26"/>
    </row>
    <row r="33" spans="1:11" ht="25.5" x14ac:dyDescent="0.2">
      <c r="A33" s="21" t="s">
        <v>26</v>
      </c>
      <c r="B33" s="16" t="s">
        <v>10</v>
      </c>
      <c r="C33" s="24">
        <v>2</v>
      </c>
      <c r="D33" s="25">
        <v>5</v>
      </c>
      <c r="E33" s="24">
        <v>5</v>
      </c>
      <c r="F33" s="24">
        <v>5</v>
      </c>
      <c r="G33" s="24">
        <v>5</v>
      </c>
      <c r="H33" s="24">
        <v>5</v>
      </c>
      <c r="I33" s="26"/>
      <c r="J33" s="26"/>
      <c r="K33" s="26"/>
    </row>
    <row r="34" spans="1:11" ht="25.5" x14ac:dyDescent="0.2">
      <c r="A34" s="15" t="s">
        <v>27</v>
      </c>
      <c r="B34" s="16" t="s">
        <v>5</v>
      </c>
      <c r="C34" s="12">
        <v>2274</v>
      </c>
      <c r="D34" s="12">
        <v>1912</v>
      </c>
      <c r="E34" s="22">
        <v>1768</v>
      </c>
      <c r="F34" s="22">
        <v>1719</v>
      </c>
      <c r="G34" s="22">
        <v>1665</v>
      </c>
      <c r="H34" s="12">
        <v>1660</v>
      </c>
    </row>
    <row r="35" spans="1:11" ht="63.75" x14ac:dyDescent="0.2">
      <c r="A35" s="21" t="s">
        <v>28</v>
      </c>
      <c r="B35" s="16" t="s">
        <v>5</v>
      </c>
      <c r="C35" s="12">
        <v>1178</v>
      </c>
      <c r="D35" s="25">
        <v>1054</v>
      </c>
      <c r="E35" s="24">
        <v>950</v>
      </c>
      <c r="F35" s="24">
        <v>894</v>
      </c>
      <c r="G35" s="24">
        <v>887</v>
      </c>
      <c r="H35" s="12">
        <v>883</v>
      </c>
    </row>
    <row r="36" spans="1:11" ht="51" x14ac:dyDescent="0.2">
      <c r="A36" s="21" t="s">
        <v>29</v>
      </c>
      <c r="B36" s="16" t="s">
        <v>5</v>
      </c>
      <c r="C36" s="12">
        <v>455</v>
      </c>
      <c r="D36" s="25">
        <v>452</v>
      </c>
      <c r="E36" s="24">
        <v>409</v>
      </c>
      <c r="F36" s="24">
        <v>426</v>
      </c>
      <c r="G36" s="24">
        <v>406</v>
      </c>
      <c r="H36" s="12">
        <v>407</v>
      </c>
    </row>
    <row r="37" spans="1:11" ht="25.5" x14ac:dyDescent="0.2">
      <c r="A37" s="21" t="s">
        <v>30</v>
      </c>
      <c r="B37" s="16" t="s">
        <v>5</v>
      </c>
      <c r="C37" s="12">
        <v>15</v>
      </c>
      <c r="D37" s="25">
        <v>20</v>
      </c>
      <c r="E37" s="24">
        <v>32</v>
      </c>
      <c r="F37" s="24">
        <v>32</v>
      </c>
      <c r="G37" s="24">
        <v>18</v>
      </c>
      <c r="H37" s="12">
        <v>18</v>
      </c>
    </row>
    <row r="38" spans="1:11" ht="25.5" x14ac:dyDescent="0.2">
      <c r="A38" s="21" t="s">
        <v>31</v>
      </c>
      <c r="B38" s="16" t="s">
        <v>5</v>
      </c>
      <c r="C38" s="12">
        <v>11</v>
      </c>
      <c r="D38" s="25">
        <v>10</v>
      </c>
      <c r="E38" s="24">
        <v>12</v>
      </c>
      <c r="F38" s="24">
        <v>12</v>
      </c>
      <c r="G38" s="24">
        <v>12</v>
      </c>
      <c r="H38" s="12">
        <v>12</v>
      </c>
    </row>
    <row r="39" spans="1:11" ht="51.75" customHeight="1" x14ac:dyDescent="0.2">
      <c r="A39" s="15" t="s">
        <v>32</v>
      </c>
      <c r="B39" s="16" t="s">
        <v>33</v>
      </c>
      <c r="C39" s="12">
        <f>C40+C53+C66+C67</f>
        <v>2090999.0999999999</v>
      </c>
      <c r="D39" s="12">
        <f>D40+D53+D66+D67</f>
        <v>2038131.3</v>
      </c>
      <c r="E39" s="12">
        <v>1649144.1</v>
      </c>
      <c r="F39" s="12">
        <v>1704980.31</v>
      </c>
      <c r="G39" s="12">
        <v>1703113.91</v>
      </c>
      <c r="H39" s="12">
        <v>1731262.58</v>
      </c>
    </row>
    <row r="40" spans="1:11" ht="63.75" x14ac:dyDescent="0.2">
      <c r="A40" s="21" t="s">
        <v>34</v>
      </c>
      <c r="B40" s="16" t="s">
        <v>35</v>
      </c>
      <c r="C40" s="12">
        <v>1378830</v>
      </c>
      <c r="D40" s="27">
        <f>D42+D43+D45+D47+D48+D49+D50+D52</f>
        <v>1324526.2</v>
      </c>
      <c r="E40" s="12">
        <v>1300144.1000000001</v>
      </c>
      <c r="F40" s="12">
        <v>1343905.31</v>
      </c>
      <c r="G40" s="12">
        <v>1368251.06</v>
      </c>
      <c r="H40" s="12">
        <v>1392662.53</v>
      </c>
    </row>
    <row r="41" spans="1:11" ht="25.5" x14ac:dyDescent="0.2">
      <c r="A41" s="18" t="s">
        <v>11</v>
      </c>
      <c r="B41" s="16"/>
      <c r="C41" s="12"/>
      <c r="D41" s="12"/>
      <c r="E41" s="12"/>
      <c r="F41" s="12"/>
      <c r="G41" s="12"/>
      <c r="H41" s="12"/>
    </row>
    <row r="42" spans="1:11" ht="25.5" x14ac:dyDescent="0.2">
      <c r="A42" s="18" t="s">
        <v>12</v>
      </c>
      <c r="B42" s="16" t="s">
        <v>35</v>
      </c>
      <c r="C42" s="12">
        <v>241574</v>
      </c>
      <c r="D42" s="24">
        <v>236352</v>
      </c>
      <c r="E42" s="24">
        <v>238125.5</v>
      </c>
      <c r="F42" s="24">
        <v>253236</v>
      </c>
      <c r="G42" s="24">
        <f>F42*1.01</f>
        <v>255768.36000000002</v>
      </c>
      <c r="H42" s="29">
        <f>G42*1.02</f>
        <v>260883.72720000002</v>
      </c>
    </row>
    <row r="43" spans="1:11" ht="25.5" x14ac:dyDescent="0.2">
      <c r="A43" s="18" t="s">
        <v>13</v>
      </c>
      <c r="B43" s="16" t="s">
        <v>35</v>
      </c>
      <c r="C43" s="12">
        <v>289256.59999999998</v>
      </c>
      <c r="D43" s="24">
        <v>270253.3</v>
      </c>
      <c r="E43" s="24">
        <v>285256</v>
      </c>
      <c r="F43" s="24">
        <v>289563</v>
      </c>
      <c r="G43" s="24">
        <f>F43*1.02</f>
        <v>295354.26</v>
      </c>
      <c r="H43" s="29">
        <f>G43*1.01</f>
        <v>298307.8026</v>
      </c>
    </row>
    <row r="44" spans="1:11" ht="25.5" x14ac:dyDescent="0.2">
      <c r="A44" s="18" t="s">
        <v>14</v>
      </c>
      <c r="B44" s="16" t="s">
        <v>35</v>
      </c>
      <c r="C44" s="12">
        <v>0</v>
      </c>
      <c r="D44" s="24">
        <v>0</v>
      </c>
      <c r="E44" s="24">
        <v>0</v>
      </c>
      <c r="F44" s="24">
        <v>0</v>
      </c>
      <c r="G44" s="24">
        <v>0</v>
      </c>
      <c r="H44" s="29">
        <v>0</v>
      </c>
    </row>
    <row r="45" spans="1:11" ht="25.5" x14ac:dyDescent="0.2">
      <c r="A45" s="18" t="s">
        <v>15</v>
      </c>
      <c r="B45" s="16" t="s">
        <v>35</v>
      </c>
      <c r="C45" s="12">
        <v>17520</v>
      </c>
      <c r="D45" s="24">
        <v>13616</v>
      </c>
      <c r="E45" s="24">
        <v>17536.099999999999</v>
      </c>
      <c r="F45" s="24">
        <v>18800</v>
      </c>
      <c r="G45" s="24">
        <f>F45*1.02</f>
        <v>19176</v>
      </c>
      <c r="H45" s="29">
        <f>G45*1.02</f>
        <v>19559.52</v>
      </c>
    </row>
    <row r="46" spans="1:11" ht="25.5" x14ac:dyDescent="0.2">
      <c r="A46" s="18" t="s">
        <v>16</v>
      </c>
      <c r="B46" s="16" t="s">
        <v>35</v>
      </c>
      <c r="C46" s="12">
        <v>0</v>
      </c>
      <c r="D46" s="24">
        <v>0</v>
      </c>
      <c r="E46" s="24">
        <v>0</v>
      </c>
      <c r="F46" s="24">
        <v>0</v>
      </c>
      <c r="G46" s="24">
        <v>0</v>
      </c>
      <c r="H46" s="29">
        <v>0</v>
      </c>
    </row>
    <row r="47" spans="1:11" ht="63.75" x14ac:dyDescent="0.2">
      <c r="A47" s="18" t="s">
        <v>17</v>
      </c>
      <c r="B47" s="16" t="s">
        <v>35</v>
      </c>
      <c r="C47" s="12">
        <v>153407.29999999999</v>
      </c>
      <c r="D47" s="24">
        <v>153525</v>
      </c>
      <c r="E47" s="24">
        <v>124500</v>
      </c>
      <c r="F47" s="24">
        <v>126000</v>
      </c>
      <c r="G47" s="24">
        <f t="shared" ref="G47:G50" si="2">F47*1.02</f>
        <v>128520</v>
      </c>
      <c r="H47" s="29">
        <f t="shared" ref="H47:H50" si="3">G47*1.02</f>
        <v>131090.4</v>
      </c>
    </row>
    <row r="48" spans="1:11" ht="25.5" x14ac:dyDescent="0.2">
      <c r="A48" s="18" t="s">
        <v>18</v>
      </c>
      <c r="B48" s="16" t="s">
        <v>35</v>
      </c>
      <c r="C48" s="12">
        <v>8282.6</v>
      </c>
      <c r="D48" s="24">
        <v>7300.6</v>
      </c>
      <c r="E48" s="24">
        <v>8300</v>
      </c>
      <c r="F48" s="24">
        <v>8510</v>
      </c>
      <c r="G48" s="24">
        <f t="shared" si="2"/>
        <v>8680.2000000000007</v>
      </c>
      <c r="H48" s="29">
        <f t="shared" si="3"/>
        <v>8853.8040000000001</v>
      </c>
    </row>
    <row r="49" spans="1:8" ht="38.25" x14ac:dyDescent="0.2">
      <c r="A49" s="18" t="s">
        <v>19</v>
      </c>
      <c r="B49" s="16" t="s">
        <v>35</v>
      </c>
      <c r="C49" s="12">
        <v>568797</v>
      </c>
      <c r="D49" s="24">
        <v>550982</v>
      </c>
      <c r="E49" s="24">
        <v>540546</v>
      </c>
      <c r="F49" s="24">
        <v>560937</v>
      </c>
      <c r="G49" s="24">
        <f t="shared" si="2"/>
        <v>572155.74</v>
      </c>
      <c r="H49" s="29">
        <f t="shared" si="3"/>
        <v>583598.85479999997</v>
      </c>
    </row>
    <row r="50" spans="1:8" ht="25.5" x14ac:dyDescent="0.2">
      <c r="A50" s="18" t="s">
        <v>20</v>
      </c>
      <c r="B50" s="16" t="s">
        <v>35</v>
      </c>
      <c r="C50" s="12">
        <v>8395.7000000000007</v>
      </c>
      <c r="D50" s="24">
        <v>8499.2000000000007</v>
      </c>
      <c r="E50" s="24">
        <v>8000</v>
      </c>
      <c r="F50" s="24">
        <v>8200</v>
      </c>
      <c r="G50" s="24">
        <f t="shared" si="2"/>
        <v>8364</v>
      </c>
      <c r="H50" s="29">
        <f t="shared" si="3"/>
        <v>8531.2800000000007</v>
      </c>
    </row>
    <row r="51" spans="1:8" ht="25.5" x14ac:dyDescent="0.2">
      <c r="A51" s="18" t="s">
        <v>21</v>
      </c>
      <c r="B51" s="16" t="s">
        <v>35</v>
      </c>
      <c r="C51" s="12">
        <v>0</v>
      </c>
      <c r="D51" s="24">
        <v>0</v>
      </c>
      <c r="E51" s="24">
        <v>0</v>
      </c>
      <c r="F51" s="24">
        <v>0</v>
      </c>
      <c r="G51" s="24">
        <v>0</v>
      </c>
      <c r="H51" s="29">
        <v>0</v>
      </c>
    </row>
    <row r="52" spans="1:8" ht="25.5" x14ac:dyDescent="0.2">
      <c r="A52" s="18" t="s">
        <v>22</v>
      </c>
      <c r="B52" s="16" t="s">
        <v>35</v>
      </c>
      <c r="C52" s="12">
        <v>91596.800000000003</v>
      </c>
      <c r="D52" s="24">
        <v>83998.1</v>
      </c>
      <c r="E52" s="24">
        <v>77880.5</v>
      </c>
      <c r="F52" s="24">
        <v>78659.304999999993</v>
      </c>
      <c r="G52" s="24">
        <f>F52*1.02</f>
        <v>80232.491099999999</v>
      </c>
      <c r="H52" s="29">
        <f>G52*1.02</f>
        <v>81837.140922000006</v>
      </c>
    </row>
    <row r="53" spans="1:8" ht="25.5" x14ac:dyDescent="0.2">
      <c r="A53" s="21" t="s">
        <v>36</v>
      </c>
      <c r="B53" s="16" t="s">
        <v>35</v>
      </c>
      <c r="C53" s="12">
        <v>650876.19999999995</v>
      </c>
      <c r="D53" s="12">
        <v>652151</v>
      </c>
      <c r="E53" s="12">
        <v>276000</v>
      </c>
      <c r="F53" s="12">
        <v>284875</v>
      </c>
      <c r="G53" s="12">
        <v>287723.75</v>
      </c>
      <c r="H53" s="30">
        <v>290600.99</v>
      </c>
    </row>
    <row r="54" spans="1:8" x14ac:dyDescent="0.2">
      <c r="A54" s="18" t="s">
        <v>24</v>
      </c>
      <c r="B54" s="16"/>
      <c r="C54" s="12"/>
      <c r="D54" s="12"/>
      <c r="E54" s="12"/>
      <c r="F54" s="12"/>
      <c r="G54" s="12"/>
      <c r="H54" s="12"/>
    </row>
    <row r="55" spans="1:8" ht="25.5" x14ac:dyDescent="0.2">
      <c r="A55" s="18" t="s">
        <v>12</v>
      </c>
      <c r="B55" s="16" t="s">
        <v>35</v>
      </c>
      <c r="C55" s="12">
        <v>57000.2</v>
      </c>
      <c r="D55" s="24">
        <v>57266.3</v>
      </c>
      <c r="E55" s="24">
        <v>50000</v>
      </c>
      <c r="F55" s="24">
        <v>50500</v>
      </c>
      <c r="G55" s="24">
        <f t="shared" ref="G55:G56" si="4">F55*1.01</f>
        <v>51005</v>
      </c>
      <c r="H55" s="29">
        <f t="shared" ref="H55:H56" si="5">G55*1.01</f>
        <v>51515.05</v>
      </c>
    </row>
    <row r="56" spans="1:8" ht="25.5" x14ac:dyDescent="0.2">
      <c r="A56" s="18" t="s">
        <v>13</v>
      </c>
      <c r="B56" s="16" t="s">
        <v>35</v>
      </c>
      <c r="C56" s="12">
        <v>868.3</v>
      </c>
      <c r="D56" s="24">
        <v>871.2</v>
      </c>
      <c r="E56" s="24">
        <v>450</v>
      </c>
      <c r="F56" s="24">
        <v>525</v>
      </c>
      <c r="G56" s="24">
        <f t="shared" si="4"/>
        <v>530.25</v>
      </c>
      <c r="H56" s="29">
        <f t="shared" si="5"/>
        <v>535.55250000000001</v>
      </c>
    </row>
    <row r="57" spans="1:8" ht="25.5" x14ac:dyDescent="0.2">
      <c r="A57" s="18" t="s">
        <v>14</v>
      </c>
      <c r="B57" s="16" t="s">
        <v>35</v>
      </c>
      <c r="C57" s="12">
        <v>0</v>
      </c>
      <c r="D57" s="24">
        <v>0</v>
      </c>
      <c r="E57" s="24">
        <v>0</v>
      </c>
      <c r="F57" s="24">
        <v>0</v>
      </c>
      <c r="G57" s="24">
        <v>0</v>
      </c>
      <c r="H57" s="29">
        <v>0</v>
      </c>
    </row>
    <row r="58" spans="1:8" ht="25.5" x14ac:dyDescent="0.2">
      <c r="A58" s="18" t="s">
        <v>15</v>
      </c>
      <c r="B58" s="16" t="s">
        <v>35</v>
      </c>
      <c r="C58" s="12">
        <v>1990</v>
      </c>
      <c r="D58" s="24">
        <v>1998</v>
      </c>
      <c r="E58" s="24">
        <v>950</v>
      </c>
      <c r="F58" s="24">
        <v>1100</v>
      </c>
      <c r="G58" s="24">
        <f>F58*1.01</f>
        <v>1111</v>
      </c>
      <c r="H58" s="29">
        <f>G58*1.01</f>
        <v>1122.1099999999999</v>
      </c>
    </row>
    <row r="59" spans="1:8" ht="25.5" x14ac:dyDescent="0.2">
      <c r="A59" s="18" t="s">
        <v>16</v>
      </c>
      <c r="B59" s="16" t="s">
        <v>35</v>
      </c>
      <c r="C59" s="12">
        <v>0</v>
      </c>
      <c r="D59" s="24">
        <v>0</v>
      </c>
      <c r="E59" s="24">
        <v>0</v>
      </c>
      <c r="F59" s="24">
        <v>0</v>
      </c>
      <c r="G59" s="24">
        <v>0</v>
      </c>
      <c r="H59" s="29">
        <v>0</v>
      </c>
    </row>
    <row r="60" spans="1:8" ht="63.75" x14ac:dyDescent="0.2">
      <c r="A60" s="18" t="s">
        <v>17</v>
      </c>
      <c r="B60" s="16" t="s">
        <v>35</v>
      </c>
      <c r="C60" s="12">
        <v>27135</v>
      </c>
      <c r="D60" s="24">
        <v>27200.1</v>
      </c>
      <c r="E60" s="24">
        <v>18000</v>
      </c>
      <c r="F60" s="24">
        <v>17500</v>
      </c>
      <c r="G60" s="24">
        <f t="shared" ref="G60:G63" si="6">F60*1.01</f>
        <v>17675</v>
      </c>
      <c r="H60" s="29">
        <f t="shared" ref="H60:H63" si="7">G60*1.01</f>
        <v>17851.75</v>
      </c>
    </row>
    <row r="61" spans="1:8" ht="25.5" x14ac:dyDescent="0.2">
      <c r="A61" s="18" t="s">
        <v>18</v>
      </c>
      <c r="B61" s="16" t="s">
        <v>35</v>
      </c>
      <c r="C61" s="12">
        <v>11256</v>
      </c>
      <c r="D61" s="24">
        <v>11300</v>
      </c>
      <c r="E61" s="24">
        <v>1600</v>
      </c>
      <c r="F61" s="24">
        <v>1650</v>
      </c>
      <c r="G61" s="24">
        <f t="shared" si="6"/>
        <v>1666.5</v>
      </c>
      <c r="H61" s="29">
        <f t="shared" si="7"/>
        <v>1683.165</v>
      </c>
    </row>
    <row r="62" spans="1:8" ht="38.25" x14ac:dyDescent="0.2">
      <c r="A62" s="18" t="s">
        <v>19</v>
      </c>
      <c r="B62" s="16" t="s">
        <v>35</v>
      </c>
      <c r="C62" s="12">
        <v>288066.2</v>
      </c>
      <c r="D62" s="24">
        <v>288600.09999999998</v>
      </c>
      <c r="E62" s="24">
        <v>173000</v>
      </c>
      <c r="F62" s="24">
        <v>180000</v>
      </c>
      <c r="G62" s="24">
        <f t="shared" si="6"/>
        <v>181800</v>
      </c>
      <c r="H62" s="29">
        <f t="shared" si="7"/>
        <v>183618</v>
      </c>
    </row>
    <row r="63" spans="1:8" ht="25.5" x14ac:dyDescent="0.2">
      <c r="A63" s="18" t="s">
        <v>20</v>
      </c>
      <c r="B63" s="16" t="s">
        <v>35</v>
      </c>
      <c r="C63" s="12">
        <v>180391.5</v>
      </c>
      <c r="D63" s="24">
        <v>180613.2</v>
      </c>
      <c r="E63" s="24">
        <v>8000</v>
      </c>
      <c r="F63" s="24">
        <v>9500</v>
      </c>
      <c r="G63" s="24">
        <f t="shared" si="6"/>
        <v>9595</v>
      </c>
      <c r="H63" s="29">
        <f t="shared" si="7"/>
        <v>9690.9500000000007</v>
      </c>
    </row>
    <row r="64" spans="1:8" ht="25.5" x14ac:dyDescent="0.2">
      <c r="A64" s="18" t="s">
        <v>21</v>
      </c>
      <c r="B64" s="16" t="s">
        <v>35</v>
      </c>
      <c r="C64" s="12">
        <v>0</v>
      </c>
      <c r="D64" s="24">
        <v>0</v>
      </c>
      <c r="E64" s="24">
        <v>0</v>
      </c>
      <c r="F64" s="24">
        <v>0</v>
      </c>
      <c r="G64" s="24">
        <v>0</v>
      </c>
      <c r="H64" s="29">
        <v>0</v>
      </c>
    </row>
    <row r="65" spans="1:8" ht="25.5" x14ac:dyDescent="0.2">
      <c r="A65" s="18" t="s">
        <v>22</v>
      </c>
      <c r="B65" s="16" t="s">
        <v>35</v>
      </c>
      <c r="C65" s="12">
        <v>84169</v>
      </c>
      <c r="D65" s="24">
        <v>84302.1</v>
      </c>
      <c r="E65" s="24">
        <v>24000</v>
      </c>
      <c r="F65" s="24">
        <v>24100</v>
      </c>
      <c r="G65" s="24">
        <f t="shared" ref="G65:G67" si="8">F65*1.01</f>
        <v>24341</v>
      </c>
      <c r="H65" s="29">
        <f t="shared" ref="H65:H67" si="9">G65*1.01</f>
        <v>24584.41</v>
      </c>
    </row>
    <row r="66" spans="1:8" ht="25.5" x14ac:dyDescent="0.2">
      <c r="A66" s="21" t="s">
        <v>37</v>
      </c>
      <c r="B66" s="16" t="s">
        <v>35</v>
      </c>
      <c r="C66" s="12">
        <v>53869</v>
      </c>
      <c r="D66" s="24">
        <v>54001</v>
      </c>
      <c r="E66" s="24">
        <v>65000</v>
      </c>
      <c r="F66" s="24">
        <v>68000</v>
      </c>
      <c r="G66" s="24">
        <v>38857.1</v>
      </c>
      <c r="H66" s="29">
        <f>G66*1.02</f>
        <v>39634.241999999998</v>
      </c>
    </row>
    <row r="67" spans="1:8" ht="25.5" x14ac:dyDescent="0.2">
      <c r="A67" s="21" t="s">
        <v>38</v>
      </c>
      <c r="B67" s="16" t="s">
        <v>35</v>
      </c>
      <c r="C67" s="12">
        <v>7423.9</v>
      </c>
      <c r="D67" s="24">
        <v>7453.1</v>
      </c>
      <c r="E67" s="24">
        <v>8000</v>
      </c>
      <c r="F67" s="24">
        <v>8200</v>
      </c>
      <c r="G67" s="24">
        <f t="shared" si="8"/>
        <v>8282</v>
      </c>
      <c r="H67" s="29">
        <f t="shared" si="9"/>
        <v>8364.82</v>
      </c>
    </row>
  </sheetData>
  <pageMargins left="0.7" right="0.7" top="0.75" bottom="0.75" header="0.3" footer="0.3"/>
  <pageSetup paperSize="9" scale="90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11"/>
  <sheetViews>
    <sheetView workbookViewId="0">
      <selection activeCell="G15" sqref="G15"/>
    </sheetView>
  </sheetViews>
  <sheetFormatPr defaultRowHeight="15" x14ac:dyDescent="0.25"/>
  <cols>
    <col min="1" max="1" width="42" customWidth="1"/>
  </cols>
  <sheetData>
    <row r="4" spans="1:8" x14ac:dyDescent="0.25">
      <c r="A4" s="5" t="s">
        <v>46</v>
      </c>
      <c r="B4" s="6"/>
      <c r="C4" s="1">
        <v>2018</v>
      </c>
      <c r="D4" s="1">
        <v>2019</v>
      </c>
      <c r="E4" s="1">
        <v>2020</v>
      </c>
      <c r="F4" s="1">
        <v>2021</v>
      </c>
      <c r="G4" s="31">
        <v>2022</v>
      </c>
      <c r="H4" s="31">
        <v>2023</v>
      </c>
    </row>
    <row r="5" spans="1:8" x14ac:dyDescent="0.25">
      <c r="A5" s="7" t="s">
        <v>39</v>
      </c>
      <c r="B5" s="8"/>
      <c r="C5" s="1"/>
      <c r="D5" s="1"/>
      <c r="E5" s="1"/>
      <c r="F5" s="1"/>
      <c r="G5" s="1"/>
      <c r="H5" s="1"/>
    </row>
    <row r="6" spans="1:8" x14ac:dyDescent="0.25">
      <c r="A6" s="9" t="s">
        <v>40</v>
      </c>
      <c r="B6" s="10" t="s">
        <v>10</v>
      </c>
      <c r="C6" s="1">
        <v>153</v>
      </c>
      <c r="D6" s="1">
        <v>153</v>
      </c>
      <c r="E6" s="1">
        <v>135</v>
      </c>
      <c r="F6" s="1">
        <v>135</v>
      </c>
      <c r="G6" s="1">
        <v>129</v>
      </c>
      <c r="H6" s="1">
        <v>129</v>
      </c>
    </row>
    <row r="7" spans="1:8" x14ac:dyDescent="0.25">
      <c r="A7" s="11" t="s">
        <v>41</v>
      </c>
      <c r="B7" s="10" t="s">
        <v>10</v>
      </c>
      <c r="C7" s="1">
        <v>128</v>
      </c>
      <c r="D7" s="1">
        <v>128</v>
      </c>
      <c r="E7" s="1">
        <v>104</v>
      </c>
      <c r="F7" s="1">
        <v>106</v>
      </c>
      <c r="G7" s="1">
        <v>96</v>
      </c>
      <c r="H7" s="1">
        <v>96</v>
      </c>
    </row>
    <row r="8" spans="1:8" x14ac:dyDescent="0.25">
      <c r="A8" s="11" t="s">
        <v>42</v>
      </c>
      <c r="B8" s="10" t="s">
        <v>10</v>
      </c>
      <c r="C8" s="1">
        <v>25</v>
      </c>
      <c r="D8" s="1">
        <v>25</v>
      </c>
      <c r="E8" s="1">
        <v>31</v>
      </c>
      <c r="F8" s="1">
        <v>29</v>
      </c>
      <c r="G8" s="1">
        <v>33</v>
      </c>
      <c r="H8" s="1">
        <v>33</v>
      </c>
    </row>
    <row r="9" spans="1:8" x14ac:dyDescent="0.25">
      <c r="A9" s="9" t="s">
        <v>43</v>
      </c>
      <c r="B9" s="10" t="s">
        <v>35</v>
      </c>
      <c r="C9" s="1">
        <v>85203</v>
      </c>
      <c r="D9" s="1">
        <v>62090.9</v>
      </c>
      <c r="E9" s="1">
        <v>5067</v>
      </c>
      <c r="F9" s="1">
        <v>172347</v>
      </c>
      <c r="G9" s="1">
        <v>123925</v>
      </c>
      <c r="H9" s="1">
        <v>192345</v>
      </c>
    </row>
    <row r="10" spans="1:8" ht="18" x14ac:dyDescent="0.25">
      <c r="A10" s="9" t="s">
        <v>44</v>
      </c>
      <c r="B10" s="10" t="s">
        <v>35</v>
      </c>
      <c r="C10" s="1">
        <v>108120</v>
      </c>
      <c r="D10" s="1">
        <v>90170.9</v>
      </c>
      <c r="E10" s="1">
        <v>96117</v>
      </c>
      <c r="F10" s="1">
        <v>185281</v>
      </c>
      <c r="G10" s="1">
        <v>167931</v>
      </c>
      <c r="H10" s="1">
        <v>195085</v>
      </c>
    </row>
    <row r="11" spans="1:8" x14ac:dyDescent="0.25">
      <c r="A11" s="9" t="s">
        <v>45</v>
      </c>
      <c r="B11" s="10" t="s">
        <v>35</v>
      </c>
      <c r="C11" s="1">
        <v>22917</v>
      </c>
      <c r="D11" s="1">
        <v>28080</v>
      </c>
      <c r="E11" s="1">
        <v>91050</v>
      </c>
      <c r="F11" s="1">
        <v>12934</v>
      </c>
      <c r="G11" s="1">
        <v>44006</v>
      </c>
      <c r="H11" s="1">
        <v>2740</v>
      </c>
    </row>
  </sheetData>
  <pageMargins left="0.7" right="0.7" top="0.75" bottom="0.75" header="0.3" footer="0.3"/>
  <pageSetup paperSize="9" scale="9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Среднее предпринимательство</vt:lpstr>
      <vt:lpstr>малое предпринимательство</vt:lpstr>
      <vt:lpstr>финансово-экон состояние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Test151211</dc:creator>
  <cp:lastModifiedBy>Резерв1</cp:lastModifiedBy>
  <cp:lastPrinted>2022-06-24T05:55:20Z</cp:lastPrinted>
  <dcterms:created xsi:type="dcterms:W3CDTF">2022-06-24T04:41:14Z</dcterms:created>
  <dcterms:modified xsi:type="dcterms:W3CDTF">2023-06-28T08:21:55Z</dcterms:modified>
</cp:coreProperties>
</file>